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765" windowWidth="11355" windowHeight="6150" activeTab="0"/>
  </bookViews>
  <sheets>
    <sheet name="Risultati LISTE" sheetId="1" r:id="rId1"/>
    <sheet name="CANDIDATI PRESIDENTE" sheetId="2" r:id="rId2"/>
  </sheets>
  <definedNames/>
  <calcPr fullCalcOnLoad="1"/>
</workbook>
</file>

<file path=xl/sharedStrings.xml><?xml version="1.0" encoding="utf-8"?>
<sst xmlns="http://schemas.openxmlformats.org/spreadsheetml/2006/main" count="106" uniqueCount="45">
  <si>
    <t>Totale</t>
  </si>
  <si>
    <t>% su voti validi</t>
  </si>
  <si>
    <t>Totale voti validi alle liste</t>
  </si>
  <si>
    <t>Schede bianche</t>
  </si>
  <si>
    <t>Totale votanti</t>
  </si>
  <si>
    <t>Aventi diritto</t>
  </si>
  <si>
    <t>percentuale votanti</t>
  </si>
  <si>
    <t>SEZIONI</t>
  </si>
  <si>
    <t>Movimento 5 stelle</t>
  </si>
  <si>
    <t>Liberi e uguali</t>
  </si>
  <si>
    <t>Obiettivo Lombardia per le autonomie GORI Presidente</t>
  </si>
  <si>
    <t>Civica Popolare per Gori</t>
  </si>
  <si>
    <t>GORI Presidente</t>
  </si>
  <si>
    <t>Lombardia Progressista Sinistra per GORI</t>
  </si>
  <si>
    <t>Italia Europa per Gori Insieme</t>
  </si>
  <si>
    <t>Più Europa con EMMA BONINO</t>
  </si>
  <si>
    <t>PD Partito Democratico GORI Presidente</t>
  </si>
  <si>
    <t>CASAPOUND ITALIA</t>
  </si>
  <si>
    <t>Grande NORD</t>
  </si>
  <si>
    <t>SINISTRA per la Lombardia</t>
  </si>
  <si>
    <t>NOI con L'ITALIA Libertas</t>
  </si>
  <si>
    <t>PARISI con FONTANA Energie per la Lombardia</t>
  </si>
  <si>
    <t>FONTANA Presidente</t>
  </si>
  <si>
    <t>Pensionati</t>
  </si>
  <si>
    <t>FORZA ITALIA BERLUSCONI PER FONTANA</t>
  </si>
  <si>
    <t>ELEZIONI REGIONALI 4 MARZO 2018</t>
  </si>
  <si>
    <t>Lista</t>
  </si>
  <si>
    <t>DARIO VIOLI</t>
  </si>
  <si>
    <t>ONORIO ROSATI</t>
  </si>
  <si>
    <t>GIORGIO GORI</t>
  </si>
  <si>
    <t>GIULIO ARRIGHINI</t>
  </si>
  <si>
    <t>MASSIMO ROBERTO GATTI</t>
  </si>
  <si>
    <t>ATTILIO FONTANA</t>
  </si>
  <si>
    <t>Totale voti validi ai candidati</t>
  </si>
  <si>
    <t>CANDIDATO PRESIDENTE</t>
  </si>
  <si>
    <t>LISTE COLLEGATE</t>
  </si>
  <si>
    <t>schede nulle</t>
  </si>
  <si>
    <t>Voti solo ai candidati Presidente</t>
  </si>
  <si>
    <t xml:space="preserve">   </t>
  </si>
  <si>
    <t>Voti contestati e provvisoriamente non assegnati</t>
  </si>
  <si>
    <t>ANGELA DE ROSA</t>
  </si>
  <si>
    <t>GIORGIA MELONI FRATELLI D'ITALIA</t>
  </si>
  <si>
    <t>LEGA SALVINI LOMBARDIA</t>
  </si>
  <si>
    <t>VOTI AI CANDIDATI</t>
  </si>
  <si>
    <t>VOTI SOLO AL  CANDIDATO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</si>
</sst>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  <numFmt numFmtId="170" formatCode="0.0"/>
    <numFmt numFmtId="171" formatCode="0.0%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64" fontId="4" fillId="0" borderId="0" xfId="45" applyNumberFormat="1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45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64" fontId="10" fillId="0" borderId="10" xfId="45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33" borderId="10" xfId="0" applyFont="1" applyFill="1" applyBorder="1" applyAlignment="1">
      <alignment wrapText="1"/>
    </xf>
    <xf numFmtId="10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3" fillId="34" borderId="10" xfId="45" applyNumberFormat="1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164" fontId="11" fillId="35" borderId="10" xfId="45" applyNumberFormat="1" applyFont="1" applyFill="1" applyBorder="1" applyAlignment="1">
      <alignment/>
    </xf>
    <xf numFmtId="0" fontId="12" fillId="7" borderId="10" xfId="0" applyFont="1" applyFill="1" applyBorder="1" applyAlignment="1">
      <alignment wrapText="1"/>
    </xf>
    <xf numFmtId="164" fontId="11" fillId="7" borderId="10" xfId="45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164" fontId="11" fillId="33" borderId="10" xfId="45" applyNumberFormat="1" applyFont="1" applyFill="1" applyBorder="1" applyAlignment="1">
      <alignment/>
    </xf>
    <xf numFmtId="0" fontId="12" fillId="13" borderId="10" xfId="0" applyFont="1" applyFill="1" applyBorder="1" applyAlignment="1">
      <alignment wrapText="1"/>
    </xf>
    <xf numFmtId="164" fontId="11" fillId="13" borderId="10" xfId="45" applyNumberFormat="1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9" fillId="9" borderId="10" xfId="0" applyFont="1" applyFill="1" applyBorder="1" applyAlignment="1">
      <alignment wrapText="1"/>
    </xf>
    <xf numFmtId="10" fontId="1" fillId="9" borderId="10" xfId="0" applyNumberFormat="1" applyFont="1" applyFill="1" applyBorder="1" applyAlignment="1">
      <alignment/>
    </xf>
    <xf numFmtId="0" fontId="12" fillId="9" borderId="10" xfId="0" applyFont="1" applyFill="1" applyBorder="1" applyAlignment="1">
      <alignment wrapText="1"/>
    </xf>
    <xf numFmtId="164" fontId="11" fillId="9" borderId="10" xfId="45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164" fontId="11" fillId="36" borderId="10" xfId="45" applyNumberFormat="1" applyFont="1" applyFill="1" applyBorder="1" applyAlignment="1">
      <alignment/>
    </xf>
    <xf numFmtId="0" fontId="12" fillId="11" borderId="10" xfId="0" applyFont="1" applyFill="1" applyBorder="1" applyAlignment="1">
      <alignment wrapText="1"/>
    </xf>
    <xf numFmtId="164" fontId="11" fillId="11" borderId="10" xfId="45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7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13" borderId="10" xfId="0" applyFont="1" applyFill="1" applyBorder="1" applyAlignment="1">
      <alignment wrapText="1"/>
    </xf>
    <xf numFmtId="0" fontId="7" fillId="11" borderId="10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9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64" fontId="4" fillId="0" borderId="0" xfId="45" applyNumberFormat="1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4" fontId="1" fillId="0" borderId="11" xfId="45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wrapText="1"/>
    </xf>
    <xf numFmtId="0" fontId="3" fillId="34" borderId="13" xfId="0" applyFont="1" applyFill="1" applyBorder="1" applyAlignment="1">
      <alignment/>
    </xf>
    <xf numFmtId="164" fontId="3" fillId="34" borderId="13" xfId="45" applyNumberFormat="1" applyFont="1" applyFill="1" applyBorder="1" applyAlignment="1">
      <alignment/>
    </xf>
    <xf numFmtId="0" fontId="9" fillId="35" borderId="14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/>
    </xf>
    <xf numFmtId="0" fontId="9" fillId="7" borderId="13" xfId="0" applyFont="1" applyFill="1" applyBorder="1" applyAlignment="1">
      <alignment wrapText="1"/>
    </xf>
    <xf numFmtId="10" fontId="1" fillId="7" borderId="13" xfId="0" applyNumberFormat="1" applyFont="1" applyFill="1" applyBorder="1" applyAlignment="1">
      <alignment/>
    </xf>
    <xf numFmtId="0" fontId="9" fillId="7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wrapText="1"/>
    </xf>
    <xf numFmtId="0" fontId="3" fillId="34" borderId="16" xfId="0" applyFont="1" applyFill="1" applyBorder="1" applyAlignment="1">
      <alignment/>
    </xf>
    <xf numFmtId="164" fontId="3" fillId="34" borderId="16" xfId="45" applyNumberFormat="1" applyFont="1" applyFill="1" applyBorder="1" applyAlignment="1">
      <alignment/>
    </xf>
    <xf numFmtId="10" fontId="1" fillId="33" borderId="16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wrapText="1"/>
    </xf>
    <xf numFmtId="0" fontId="3" fillId="34" borderId="19" xfId="0" applyFont="1" applyFill="1" applyBorder="1" applyAlignment="1">
      <alignment/>
    </xf>
    <xf numFmtId="164" fontId="3" fillId="34" borderId="19" xfId="45" applyNumberFormat="1" applyFont="1" applyFill="1" applyBorder="1" applyAlignment="1">
      <alignment/>
    </xf>
    <xf numFmtId="10" fontId="1" fillId="33" borderId="19" xfId="0" applyNumberFormat="1" applyFont="1" applyFill="1" applyBorder="1" applyAlignment="1">
      <alignment/>
    </xf>
    <xf numFmtId="0" fontId="1" fillId="13" borderId="12" xfId="0" applyFont="1" applyFill="1" applyBorder="1" applyAlignment="1">
      <alignment horizontal="center"/>
    </xf>
    <xf numFmtId="0" fontId="9" fillId="13" borderId="13" xfId="0" applyFont="1" applyFill="1" applyBorder="1" applyAlignment="1">
      <alignment wrapText="1"/>
    </xf>
    <xf numFmtId="10" fontId="1" fillId="13" borderId="13" xfId="0" applyNumberFormat="1" applyFont="1" applyFill="1" applyBorder="1" applyAlignment="1">
      <alignment/>
    </xf>
    <xf numFmtId="0" fontId="9" fillId="13" borderId="14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/>
    </xf>
    <xf numFmtId="0" fontId="9" fillId="11" borderId="13" xfId="0" applyFont="1" applyFill="1" applyBorder="1" applyAlignment="1">
      <alignment wrapText="1"/>
    </xf>
    <xf numFmtId="10" fontId="1" fillId="11" borderId="13" xfId="0" applyNumberFormat="1" applyFont="1" applyFill="1" applyBorder="1" applyAlignment="1">
      <alignment/>
    </xf>
    <xf numFmtId="0" fontId="9" fillId="11" borderId="14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/>
    </xf>
    <xf numFmtId="0" fontId="9" fillId="36" borderId="13" xfId="0" applyFont="1" applyFill="1" applyBorder="1" applyAlignment="1">
      <alignment wrapText="1"/>
    </xf>
    <xf numFmtId="10" fontId="1" fillId="36" borderId="13" xfId="0" applyNumberFormat="1" applyFont="1" applyFill="1" applyBorder="1" applyAlignment="1">
      <alignment/>
    </xf>
    <xf numFmtId="0" fontId="9" fillId="36" borderId="1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164" fontId="1" fillId="0" borderId="20" xfId="45" applyNumberFormat="1" applyFont="1" applyBorder="1" applyAlignment="1">
      <alignment/>
    </xf>
    <xf numFmtId="0" fontId="1" fillId="9" borderId="15" xfId="0" applyFont="1" applyFill="1" applyBorder="1" applyAlignment="1">
      <alignment horizontal="center"/>
    </xf>
    <xf numFmtId="0" fontId="9" fillId="9" borderId="16" xfId="0" applyFont="1" applyFill="1" applyBorder="1" applyAlignment="1">
      <alignment wrapText="1"/>
    </xf>
    <xf numFmtId="10" fontId="1" fillId="9" borderId="16" xfId="0" applyNumberFormat="1" applyFont="1" applyFill="1" applyBorder="1" applyAlignment="1">
      <alignment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9" fillId="9" borderId="19" xfId="0" applyFont="1" applyFill="1" applyBorder="1" applyAlignment="1">
      <alignment wrapText="1"/>
    </xf>
    <xf numFmtId="10" fontId="1" fillId="9" borderId="19" xfId="0" applyNumberFormat="1" applyFont="1" applyFill="1" applyBorder="1" applyAlignment="1">
      <alignment/>
    </xf>
    <xf numFmtId="10" fontId="1" fillId="34" borderId="2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45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wrapText="1"/>
    </xf>
    <xf numFmtId="164" fontId="3" fillId="35" borderId="10" xfId="45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wrapText="1"/>
    </xf>
    <xf numFmtId="164" fontId="3" fillId="7" borderId="10" xfId="45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64" fontId="3" fillId="33" borderId="10" xfId="45" applyNumberFormat="1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wrapText="1"/>
    </xf>
    <xf numFmtId="164" fontId="3" fillId="13" borderId="10" xfId="45" applyNumberFormat="1" applyFont="1" applyFill="1" applyBorder="1" applyAlignment="1">
      <alignment/>
    </xf>
    <xf numFmtId="0" fontId="1" fillId="11" borderId="10" xfId="0" applyFont="1" applyFill="1" applyBorder="1" applyAlignment="1">
      <alignment horizontal="center"/>
    </xf>
    <xf numFmtId="0" fontId="9" fillId="11" borderId="10" xfId="0" applyFont="1" applyFill="1" applyBorder="1" applyAlignment="1">
      <alignment wrapText="1"/>
    </xf>
    <xf numFmtId="164" fontId="3" fillId="11" borderId="10" xfId="45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164" fontId="3" fillId="36" borderId="10" xfId="45" applyNumberFormat="1" applyFont="1" applyFill="1" applyBorder="1" applyAlignment="1">
      <alignment/>
    </xf>
    <xf numFmtId="0" fontId="1" fillId="9" borderId="10" xfId="0" applyFont="1" applyFill="1" applyBorder="1" applyAlignment="1">
      <alignment horizontal="center"/>
    </xf>
    <xf numFmtId="164" fontId="3" fillId="9" borderId="10" xfId="45" applyNumberFormat="1" applyFont="1" applyFill="1" applyBorder="1" applyAlignment="1">
      <alignment/>
    </xf>
    <xf numFmtId="10" fontId="1" fillId="35" borderId="21" xfId="0" applyNumberFormat="1" applyFont="1" applyFill="1" applyBorder="1" applyAlignment="1">
      <alignment/>
    </xf>
    <xf numFmtId="10" fontId="1" fillId="7" borderId="21" xfId="0" applyNumberFormat="1" applyFont="1" applyFill="1" applyBorder="1" applyAlignment="1">
      <alignment/>
    </xf>
    <xf numFmtId="10" fontId="1" fillId="33" borderId="22" xfId="0" applyNumberFormat="1" applyFont="1" applyFill="1" applyBorder="1" applyAlignment="1">
      <alignment/>
    </xf>
    <xf numFmtId="10" fontId="1" fillId="33" borderId="23" xfId="0" applyNumberFormat="1" applyFont="1" applyFill="1" applyBorder="1" applyAlignment="1">
      <alignment/>
    </xf>
    <xf numFmtId="10" fontId="1" fillId="33" borderId="24" xfId="0" applyNumberFormat="1" applyFont="1" applyFill="1" applyBorder="1" applyAlignment="1">
      <alignment/>
    </xf>
    <xf numFmtId="10" fontId="1" fillId="13" borderId="21" xfId="0" applyNumberFormat="1" applyFont="1" applyFill="1" applyBorder="1" applyAlignment="1">
      <alignment/>
    </xf>
    <xf numFmtId="10" fontId="1" fillId="11" borderId="21" xfId="0" applyNumberFormat="1" applyFont="1" applyFill="1" applyBorder="1" applyAlignment="1">
      <alignment/>
    </xf>
    <xf numFmtId="10" fontId="1" fillId="36" borderId="21" xfId="0" applyNumberFormat="1" applyFont="1" applyFill="1" applyBorder="1" applyAlignment="1">
      <alignment/>
    </xf>
    <xf numFmtId="10" fontId="1" fillId="9" borderId="25" xfId="0" applyNumberFormat="1" applyFont="1" applyFill="1" applyBorder="1" applyAlignment="1">
      <alignment/>
    </xf>
    <xf numFmtId="10" fontId="1" fillId="9" borderId="26" xfId="0" applyNumberFormat="1" applyFont="1" applyFill="1" applyBorder="1" applyAlignment="1">
      <alignment/>
    </xf>
    <xf numFmtId="10" fontId="1" fillId="9" borderId="27" xfId="0" applyNumberFormat="1" applyFont="1" applyFill="1" applyBorder="1" applyAlignment="1">
      <alignment/>
    </xf>
    <xf numFmtId="10" fontId="1" fillId="34" borderId="0" xfId="0" applyNumberFormat="1" applyFont="1" applyFill="1" applyBorder="1" applyAlignment="1">
      <alignment/>
    </xf>
    <xf numFmtId="10" fontId="10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71" fontId="1" fillId="35" borderId="13" xfId="0" applyNumberFormat="1" applyFont="1" applyFill="1" applyBorder="1" applyAlignment="1">
      <alignment/>
    </xf>
    <xf numFmtId="0" fontId="1" fillId="32" borderId="2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9"/>
  <sheetViews>
    <sheetView tabSelected="1" zoomScale="60" zoomScaleNormal="60" zoomScalePageLayoutView="0" workbookViewId="0" topLeftCell="A1">
      <selection activeCell="A1" sqref="A1:U1"/>
    </sheetView>
  </sheetViews>
  <sheetFormatPr defaultColWidth="9.140625" defaultRowHeight="12.75"/>
  <cols>
    <col min="1" max="1" width="11.28125" style="1" customWidth="1"/>
    <col min="2" max="2" width="45.57421875" style="8" customWidth="1"/>
    <col min="3" max="3" width="10.28125" style="4" customWidth="1"/>
    <col min="4" max="4" width="10.8515625" style="4" customWidth="1"/>
    <col min="5" max="5" width="10.28125" style="4" customWidth="1"/>
    <col min="6" max="6" width="10.00390625" style="4" customWidth="1"/>
    <col min="7" max="7" width="10.28125" style="4" customWidth="1"/>
    <col min="8" max="8" width="10.00390625" style="4" customWidth="1"/>
    <col min="9" max="9" width="11.00390625" style="4" customWidth="1"/>
    <col min="10" max="10" width="10.57421875" style="4" customWidth="1"/>
    <col min="11" max="11" width="9.8515625" style="4" customWidth="1"/>
    <col min="12" max="12" width="12.00390625" style="4" customWidth="1"/>
    <col min="13" max="13" width="12.7109375" style="4" customWidth="1"/>
    <col min="14" max="14" width="10.28125" style="4" customWidth="1"/>
    <col min="15" max="15" width="9.8515625" style="4" customWidth="1"/>
    <col min="16" max="16" width="10.00390625" style="4" customWidth="1"/>
    <col min="17" max="17" width="9.8515625" style="4" customWidth="1"/>
    <col min="18" max="18" width="12.00390625" style="6" customWidth="1"/>
    <col min="19" max="19" width="12.7109375" style="5" customWidth="1"/>
    <col min="20" max="20" width="20.8515625" style="5" customWidth="1"/>
    <col min="21" max="21" width="29.421875" style="10" customWidth="1"/>
    <col min="22" max="22" width="17.28125" style="0" customWidth="1"/>
    <col min="23" max="23" width="19.00390625" style="0" customWidth="1"/>
    <col min="24" max="24" width="23.00390625" style="0" customWidth="1"/>
    <col min="25" max="25" width="17.140625" style="0" customWidth="1"/>
    <col min="26" max="26" width="17.00390625" style="0" customWidth="1"/>
    <col min="27" max="27" width="19.00390625" style="0" customWidth="1"/>
  </cols>
  <sheetData>
    <row r="1" spans="1:21" s="2" customFormat="1" ht="42.75" customHeight="1">
      <c r="A1" s="166" t="s">
        <v>25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8"/>
    </row>
    <row r="2" spans="1:21" s="3" customFormat="1" ht="48.75" customHeight="1" thickBot="1">
      <c r="A2" s="68" t="s">
        <v>26</v>
      </c>
      <c r="B2" s="69" t="s">
        <v>7</v>
      </c>
      <c r="C2" s="70">
        <v>1</v>
      </c>
      <c r="D2" s="70">
        <v>2</v>
      </c>
      <c r="E2" s="70">
        <v>3</v>
      </c>
      <c r="F2" s="70">
        <v>4</v>
      </c>
      <c r="G2" s="70">
        <v>5</v>
      </c>
      <c r="H2" s="70">
        <v>6</v>
      </c>
      <c r="I2" s="70">
        <v>7</v>
      </c>
      <c r="J2" s="70">
        <v>8</v>
      </c>
      <c r="K2" s="70">
        <v>9</v>
      </c>
      <c r="L2" s="70">
        <v>10</v>
      </c>
      <c r="M2" s="70">
        <v>11</v>
      </c>
      <c r="N2" s="70">
        <v>12</v>
      </c>
      <c r="O2" s="70">
        <v>13</v>
      </c>
      <c r="P2" s="70">
        <v>14</v>
      </c>
      <c r="Q2" s="70">
        <v>15</v>
      </c>
      <c r="R2" s="71" t="s">
        <v>0</v>
      </c>
      <c r="S2" s="72" t="s">
        <v>1</v>
      </c>
      <c r="T2" s="72"/>
      <c r="U2" s="73" t="s">
        <v>34</v>
      </c>
    </row>
    <row r="3" spans="1:21" ht="40.5" customHeight="1" thickBot="1">
      <c r="A3" s="74">
        <v>1</v>
      </c>
      <c r="B3" s="75" t="s">
        <v>8</v>
      </c>
      <c r="C3" s="76">
        <v>115</v>
      </c>
      <c r="D3" s="76">
        <v>79</v>
      </c>
      <c r="E3" s="76">
        <v>118</v>
      </c>
      <c r="F3" s="76">
        <v>81</v>
      </c>
      <c r="G3" s="76">
        <v>102</v>
      </c>
      <c r="H3" s="76">
        <v>91</v>
      </c>
      <c r="I3" s="76">
        <v>97</v>
      </c>
      <c r="J3" s="76">
        <v>114</v>
      </c>
      <c r="K3" s="76">
        <v>103</v>
      </c>
      <c r="L3" s="76">
        <v>121</v>
      </c>
      <c r="M3" s="76">
        <v>117</v>
      </c>
      <c r="N3" s="76">
        <v>103</v>
      </c>
      <c r="O3" s="76">
        <v>62</v>
      </c>
      <c r="P3" s="76">
        <v>73</v>
      </c>
      <c r="Q3" s="76">
        <v>48</v>
      </c>
      <c r="R3" s="77">
        <f aca="true" t="shared" si="0" ref="R3:R28">SUM(C3:Q3)</f>
        <v>1424</v>
      </c>
      <c r="S3" s="157">
        <f aca="true" t="shared" si="1" ref="S3:S20">R3/$R$22</f>
        <v>0.15663843361566385</v>
      </c>
      <c r="T3" s="142"/>
      <c r="U3" s="78" t="s">
        <v>27</v>
      </c>
    </row>
    <row r="4" spans="1:21" ht="40.5" customHeight="1" thickBot="1">
      <c r="A4" s="79">
        <v>2</v>
      </c>
      <c r="B4" s="80" t="s">
        <v>9</v>
      </c>
      <c r="C4" s="76">
        <v>15</v>
      </c>
      <c r="D4" s="76">
        <v>5</v>
      </c>
      <c r="E4" s="76">
        <v>12</v>
      </c>
      <c r="F4" s="76">
        <v>7</v>
      </c>
      <c r="G4" s="76">
        <v>8</v>
      </c>
      <c r="H4" s="76">
        <v>16</v>
      </c>
      <c r="I4" s="76">
        <v>9</v>
      </c>
      <c r="J4" s="76">
        <v>10</v>
      </c>
      <c r="K4" s="76">
        <v>14</v>
      </c>
      <c r="L4" s="76">
        <v>9</v>
      </c>
      <c r="M4" s="76">
        <v>4</v>
      </c>
      <c r="N4" s="76">
        <v>9</v>
      </c>
      <c r="O4" s="76">
        <v>10</v>
      </c>
      <c r="P4" s="76">
        <v>1</v>
      </c>
      <c r="Q4" s="76">
        <v>5</v>
      </c>
      <c r="R4" s="77">
        <f t="shared" si="0"/>
        <v>134</v>
      </c>
      <c r="S4" s="81">
        <f t="shared" si="1"/>
        <v>0.014739852601473985</v>
      </c>
      <c r="T4" s="143"/>
      <c r="U4" s="82" t="s">
        <v>28</v>
      </c>
    </row>
    <row r="5" spans="1:21" ht="40.5" customHeight="1">
      <c r="A5" s="83">
        <v>3</v>
      </c>
      <c r="B5" s="84" t="s">
        <v>10</v>
      </c>
      <c r="C5" s="85">
        <v>11</v>
      </c>
      <c r="D5" s="85">
        <v>7</v>
      </c>
      <c r="E5" s="85">
        <v>11</v>
      </c>
      <c r="F5" s="85">
        <v>11</v>
      </c>
      <c r="G5" s="85">
        <v>12</v>
      </c>
      <c r="H5" s="85">
        <v>5</v>
      </c>
      <c r="I5" s="85">
        <v>13</v>
      </c>
      <c r="J5" s="85">
        <v>5</v>
      </c>
      <c r="K5" s="85">
        <v>9</v>
      </c>
      <c r="L5" s="85">
        <v>14</v>
      </c>
      <c r="M5" s="85">
        <v>5</v>
      </c>
      <c r="N5" s="85">
        <v>7</v>
      </c>
      <c r="O5" s="85">
        <v>5</v>
      </c>
      <c r="P5" s="85">
        <v>4</v>
      </c>
      <c r="Q5" s="85">
        <v>6</v>
      </c>
      <c r="R5" s="86">
        <f t="shared" si="0"/>
        <v>125</v>
      </c>
      <c r="S5" s="87">
        <f t="shared" si="1"/>
        <v>0.013749862501374987</v>
      </c>
      <c r="T5" s="144"/>
      <c r="U5" s="160" t="s">
        <v>29</v>
      </c>
    </row>
    <row r="6" spans="1:21" ht="40.5" customHeight="1">
      <c r="A6" s="88">
        <v>4</v>
      </c>
      <c r="B6" s="27" t="s">
        <v>11</v>
      </c>
      <c r="C6" s="29">
        <v>2</v>
      </c>
      <c r="D6" s="29">
        <v>2</v>
      </c>
      <c r="E6" s="29">
        <v>1</v>
      </c>
      <c r="F6" s="29">
        <v>1</v>
      </c>
      <c r="G6" s="29">
        <v>4</v>
      </c>
      <c r="H6" s="29">
        <v>2</v>
      </c>
      <c r="I6" s="29">
        <v>0</v>
      </c>
      <c r="J6" s="29">
        <v>1</v>
      </c>
      <c r="K6" s="29">
        <v>2</v>
      </c>
      <c r="L6" s="29">
        <v>0</v>
      </c>
      <c r="M6" s="29">
        <v>0</v>
      </c>
      <c r="N6" s="29">
        <v>2</v>
      </c>
      <c r="O6" s="29">
        <v>1</v>
      </c>
      <c r="P6" s="29">
        <v>2</v>
      </c>
      <c r="Q6" s="29">
        <v>0</v>
      </c>
      <c r="R6" s="30">
        <f t="shared" si="0"/>
        <v>20</v>
      </c>
      <c r="S6" s="28">
        <f t="shared" si="1"/>
        <v>0.0021999780002199976</v>
      </c>
      <c r="T6" s="145"/>
      <c r="U6" s="161"/>
    </row>
    <row r="7" spans="1:21" ht="40.5" customHeight="1">
      <c r="A7" s="88">
        <v>5</v>
      </c>
      <c r="B7" s="27" t="s">
        <v>12</v>
      </c>
      <c r="C7" s="29">
        <v>31</v>
      </c>
      <c r="D7" s="29">
        <v>29</v>
      </c>
      <c r="E7" s="29">
        <v>37</v>
      </c>
      <c r="F7" s="29">
        <v>32</v>
      </c>
      <c r="G7" s="29">
        <v>31</v>
      </c>
      <c r="H7" s="29">
        <v>27</v>
      </c>
      <c r="I7" s="29">
        <v>15</v>
      </c>
      <c r="J7" s="29">
        <v>21</v>
      </c>
      <c r="K7" s="29">
        <v>42</v>
      </c>
      <c r="L7" s="29">
        <v>20</v>
      </c>
      <c r="M7" s="29">
        <v>26</v>
      </c>
      <c r="N7" s="29">
        <v>14</v>
      </c>
      <c r="O7" s="29">
        <v>20</v>
      </c>
      <c r="P7" s="29">
        <v>11</v>
      </c>
      <c r="Q7" s="29">
        <v>13</v>
      </c>
      <c r="R7" s="30">
        <f t="shared" si="0"/>
        <v>369</v>
      </c>
      <c r="S7" s="28">
        <f t="shared" si="1"/>
        <v>0.04058959410405896</v>
      </c>
      <c r="T7" s="145"/>
      <c r="U7" s="161"/>
    </row>
    <row r="8" spans="1:21" ht="40.5" customHeight="1">
      <c r="A8" s="88">
        <v>6</v>
      </c>
      <c r="B8" s="27" t="s">
        <v>13</v>
      </c>
      <c r="C8" s="29">
        <v>1</v>
      </c>
      <c r="D8" s="29">
        <v>0</v>
      </c>
      <c r="E8" s="29">
        <v>0</v>
      </c>
      <c r="F8" s="29">
        <v>2</v>
      </c>
      <c r="G8" s="29">
        <v>2</v>
      </c>
      <c r="H8" s="29">
        <v>0</v>
      </c>
      <c r="I8" s="29">
        <v>0</v>
      </c>
      <c r="J8" s="29">
        <v>0</v>
      </c>
      <c r="K8" s="29">
        <v>1</v>
      </c>
      <c r="L8" s="29">
        <v>0</v>
      </c>
      <c r="M8" s="29">
        <v>2</v>
      </c>
      <c r="N8" s="29">
        <v>0</v>
      </c>
      <c r="O8" s="29">
        <v>1</v>
      </c>
      <c r="P8" s="29">
        <v>1</v>
      </c>
      <c r="Q8" s="29">
        <v>0</v>
      </c>
      <c r="R8" s="30">
        <f t="shared" si="0"/>
        <v>10</v>
      </c>
      <c r="S8" s="28">
        <f t="shared" si="1"/>
        <v>0.0010999890001099988</v>
      </c>
      <c r="T8" s="145"/>
      <c r="U8" s="161"/>
    </row>
    <row r="9" spans="1:21" ht="40.5" customHeight="1">
      <c r="A9" s="88">
        <v>7</v>
      </c>
      <c r="B9" s="27" t="s">
        <v>14</v>
      </c>
      <c r="C9" s="29">
        <v>5</v>
      </c>
      <c r="D9" s="29">
        <v>5</v>
      </c>
      <c r="E9" s="29">
        <v>1</v>
      </c>
      <c r="F9" s="29">
        <v>2</v>
      </c>
      <c r="G9" s="29">
        <v>1</v>
      </c>
      <c r="H9" s="29">
        <v>0</v>
      </c>
      <c r="I9" s="29">
        <v>3</v>
      </c>
      <c r="J9" s="29">
        <v>2</v>
      </c>
      <c r="K9" s="29">
        <v>2</v>
      </c>
      <c r="L9" s="29">
        <v>1</v>
      </c>
      <c r="M9" s="29">
        <v>3</v>
      </c>
      <c r="N9" s="29">
        <v>1</v>
      </c>
      <c r="O9" s="29">
        <v>3</v>
      </c>
      <c r="P9" s="29">
        <v>0</v>
      </c>
      <c r="Q9" s="29">
        <v>1</v>
      </c>
      <c r="R9" s="30">
        <f t="shared" si="0"/>
        <v>30</v>
      </c>
      <c r="S9" s="28">
        <f t="shared" si="1"/>
        <v>0.003299967000329997</v>
      </c>
      <c r="T9" s="145"/>
      <c r="U9" s="161"/>
    </row>
    <row r="10" spans="1:21" ht="40.5" customHeight="1">
      <c r="A10" s="88">
        <v>8</v>
      </c>
      <c r="B10" s="27" t="s">
        <v>15</v>
      </c>
      <c r="C10" s="29">
        <v>7</v>
      </c>
      <c r="D10" s="29">
        <v>4</v>
      </c>
      <c r="E10" s="29">
        <v>15</v>
      </c>
      <c r="F10" s="29">
        <v>8</v>
      </c>
      <c r="G10" s="29">
        <v>11</v>
      </c>
      <c r="H10" s="29">
        <v>8</v>
      </c>
      <c r="I10" s="29">
        <v>15</v>
      </c>
      <c r="J10" s="29">
        <v>6</v>
      </c>
      <c r="K10" s="29">
        <v>6</v>
      </c>
      <c r="L10" s="29">
        <v>5</v>
      </c>
      <c r="M10" s="29">
        <v>7</v>
      </c>
      <c r="N10" s="29">
        <v>6</v>
      </c>
      <c r="O10" s="29">
        <v>0</v>
      </c>
      <c r="P10" s="29">
        <v>7</v>
      </c>
      <c r="Q10" s="29">
        <v>2</v>
      </c>
      <c r="R10" s="30">
        <f t="shared" si="0"/>
        <v>107</v>
      </c>
      <c r="S10" s="28">
        <f t="shared" si="1"/>
        <v>0.011769882301176988</v>
      </c>
      <c r="T10" s="145"/>
      <c r="U10" s="161"/>
    </row>
    <row r="11" spans="1:21" ht="40.5" customHeight="1" thickBot="1">
      <c r="A11" s="89">
        <v>9</v>
      </c>
      <c r="B11" s="90" t="s">
        <v>16</v>
      </c>
      <c r="C11" s="91">
        <v>111</v>
      </c>
      <c r="D11" s="91">
        <v>108</v>
      </c>
      <c r="E11" s="91">
        <v>146</v>
      </c>
      <c r="F11" s="91">
        <v>71</v>
      </c>
      <c r="G11" s="91">
        <v>102</v>
      </c>
      <c r="H11" s="91">
        <v>95</v>
      </c>
      <c r="I11" s="91">
        <v>88</v>
      </c>
      <c r="J11" s="91">
        <v>79</v>
      </c>
      <c r="K11" s="91">
        <v>98</v>
      </c>
      <c r="L11" s="91">
        <v>66</v>
      </c>
      <c r="M11" s="91">
        <v>64</v>
      </c>
      <c r="N11" s="91">
        <v>76</v>
      </c>
      <c r="O11" s="91">
        <v>57</v>
      </c>
      <c r="P11" s="91">
        <v>103</v>
      </c>
      <c r="Q11" s="91">
        <v>34</v>
      </c>
      <c r="R11" s="92">
        <f t="shared" si="0"/>
        <v>1298</v>
      </c>
      <c r="S11" s="93">
        <f t="shared" si="1"/>
        <v>0.14277857221427787</v>
      </c>
      <c r="T11" s="146"/>
      <c r="U11" s="162"/>
    </row>
    <row r="12" spans="1:21" ht="40.5" customHeight="1" thickBot="1">
      <c r="A12" s="94">
        <v>10</v>
      </c>
      <c r="B12" s="95" t="s">
        <v>17</v>
      </c>
      <c r="C12" s="76">
        <v>6</v>
      </c>
      <c r="D12" s="76">
        <v>2</v>
      </c>
      <c r="E12" s="76">
        <v>13</v>
      </c>
      <c r="F12" s="76">
        <v>7</v>
      </c>
      <c r="G12" s="76">
        <v>6</v>
      </c>
      <c r="H12" s="76">
        <v>13</v>
      </c>
      <c r="I12" s="76">
        <v>6</v>
      </c>
      <c r="J12" s="76">
        <v>4</v>
      </c>
      <c r="K12" s="76">
        <v>11</v>
      </c>
      <c r="L12" s="76">
        <v>18</v>
      </c>
      <c r="M12" s="76">
        <v>4</v>
      </c>
      <c r="N12" s="76">
        <v>7</v>
      </c>
      <c r="O12" s="76">
        <v>5</v>
      </c>
      <c r="P12" s="76">
        <v>3</v>
      </c>
      <c r="Q12" s="76">
        <v>4</v>
      </c>
      <c r="R12" s="77">
        <f t="shared" si="0"/>
        <v>109</v>
      </c>
      <c r="S12" s="96">
        <f t="shared" si="1"/>
        <v>0.011989880101198988</v>
      </c>
      <c r="T12" s="147"/>
      <c r="U12" s="97" t="s">
        <v>40</v>
      </c>
    </row>
    <row r="13" spans="1:21" ht="40.5" customHeight="1" thickBot="1">
      <c r="A13" s="98">
        <v>11</v>
      </c>
      <c r="B13" s="99" t="s">
        <v>18</v>
      </c>
      <c r="C13" s="76">
        <v>6</v>
      </c>
      <c r="D13" s="76">
        <v>13</v>
      </c>
      <c r="E13" s="76">
        <v>17</v>
      </c>
      <c r="F13" s="76">
        <v>10</v>
      </c>
      <c r="G13" s="76">
        <v>5</v>
      </c>
      <c r="H13" s="76">
        <v>5</v>
      </c>
      <c r="I13" s="76">
        <v>1</v>
      </c>
      <c r="J13" s="76">
        <v>7</v>
      </c>
      <c r="K13" s="76">
        <v>5</v>
      </c>
      <c r="L13" s="76">
        <v>8</v>
      </c>
      <c r="M13" s="76">
        <v>6</v>
      </c>
      <c r="N13" s="76">
        <v>4</v>
      </c>
      <c r="O13" s="76">
        <v>4</v>
      </c>
      <c r="P13" s="76">
        <v>7</v>
      </c>
      <c r="Q13" s="76">
        <v>1</v>
      </c>
      <c r="R13" s="77">
        <f t="shared" si="0"/>
        <v>99</v>
      </c>
      <c r="S13" s="100">
        <f t="shared" si="1"/>
        <v>0.010889891101088988</v>
      </c>
      <c r="T13" s="148"/>
      <c r="U13" s="101" t="s">
        <v>30</v>
      </c>
    </row>
    <row r="14" spans="1:21" ht="40.5" customHeight="1" thickBot="1">
      <c r="A14" s="102">
        <v>12</v>
      </c>
      <c r="B14" s="103" t="s">
        <v>19</v>
      </c>
      <c r="C14" s="76">
        <v>4</v>
      </c>
      <c r="D14" s="76">
        <v>2</v>
      </c>
      <c r="E14" s="76">
        <v>1</v>
      </c>
      <c r="F14" s="76">
        <v>7</v>
      </c>
      <c r="G14" s="76">
        <v>3</v>
      </c>
      <c r="H14" s="76">
        <v>5</v>
      </c>
      <c r="I14" s="76">
        <v>1</v>
      </c>
      <c r="J14" s="76">
        <v>1</v>
      </c>
      <c r="K14" s="76">
        <v>6</v>
      </c>
      <c r="L14" s="76">
        <v>3</v>
      </c>
      <c r="M14" s="76">
        <v>1</v>
      </c>
      <c r="N14" s="76">
        <v>3</v>
      </c>
      <c r="O14" s="76">
        <v>1</v>
      </c>
      <c r="P14" s="76">
        <v>2</v>
      </c>
      <c r="Q14" s="76">
        <v>0</v>
      </c>
      <c r="R14" s="77">
        <f t="shared" si="0"/>
        <v>40</v>
      </c>
      <c r="S14" s="104">
        <f t="shared" si="1"/>
        <v>0.004399956000439995</v>
      </c>
      <c r="T14" s="149"/>
      <c r="U14" s="105" t="s">
        <v>31</v>
      </c>
    </row>
    <row r="15" spans="1:21" ht="40.5" customHeight="1">
      <c r="A15" s="109">
        <v>13</v>
      </c>
      <c r="B15" s="110" t="s">
        <v>20</v>
      </c>
      <c r="C15" s="85">
        <v>2</v>
      </c>
      <c r="D15" s="85">
        <v>4</v>
      </c>
      <c r="E15" s="85">
        <v>5</v>
      </c>
      <c r="F15" s="85">
        <v>8</v>
      </c>
      <c r="G15" s="85">
        <v>1</v>
      </c>
      <c r="H15" s="85">
        <v>1</v>
      </c>
      <c r="I15" s="85">
        <v>3</v>
      </c>
      <c r="J15" s="85">
        <v>4</v>
      </c>
      <c r="K15" s="85">
        <v>5</v>
      </c>
      <c r="L15" s="85">
        <v>3</v>
      </c>
      <c r="M15" s="85">
        <v>3</v>
      </c>
      <c r="N15" s="85">
        <v>5</v>
      </c>
      <c r="O15" s="85">
        <v>3</v>
      </c>
      <c r="P15" s="85">
        <v>2</v>
      </c>
      <c r="Q15" s="85">
        <v>1</v>
      </c>
      <c r="R15" s="86">
        <f t="shared" si="0"/>
        <v>50</v>
      </c>
      <c r="S15" s="111">
        <f t="shared" si="1"/>
        <v>0.005499945000549994</v>
      </c>
      <c r="T15" s="150"/>
      <c r="U15" s="163" t="s">
        <v>32</v>
      </c>
    </row>
    <row r="16" spans="1:21" ht="40.5" customHeight="1">
      <c r="A16" s="112">
        <v>14</v>
      </c>
      <c r="B16" s="46" t="s">
        <v>21</v>
      </c>
      <c r="C16" s="29">
        <v>9</v>
      </c>
      <c r="D16" s="29">
        <v>3</v>
      </c>
      <c r="E16" s="29">
        <v>5</v>
      </c>
      <c r="F16" s="29">
        <v>1</v>
      </c>
      <c r="G16" s="29">
        <v>0</v>
      </c>
      <c r="H16" s="29">
        <v>3</v>
      </c>
      <c r="I16" s="29">
        <v>2</v>
      </c>
      <c r="J16" s="29">
        <v>0</v>
      </c>
      <c r="K16" s="29">
        <v>2</v>
      </c>
      <c r="L16" s="29">
        <v>1</v>
      </c>
      <c r="M16" s="29">
        <v>4</v>
      </c>
      <c r="N16" s="29">
        <v>0</v>
      </c>
      <c r="O16" s="29">
        <v>1</v>
      </c>
      <c r="P16" s="29">
        <v>3</v>
      </c>
      <c r="Q16" s="29">
        <v>1</v>
      </c>
      <c r="R16" s="30">
        <f t="shared" si="0"/>
        <v>35</v>
      </c>
      <c r="S16" s="47">
        <f t="shared" si="1"/>
        <v>0.0038499615003849963</v>
      </c>
      <c r="T16" s="151"/>
      <c r="U16" s="164"/>
    </row>
    <row r="17" spans="1:21" ht="40.5" customHeight="1">
      <c r="A17" s="112">
        <v>15</v>
      </c>
      <c r="B17" s="46" t="s">
        <v>22</v>
      </c>
      <c r="C17" s="29">
        <v>25</v>
      </c>
      <c r="D17" s="29">
        <v>15</v>
      </c>
      <c r="E17" s="29">
        <v>19</v>
      </c>
      <c r="F17" s="29">
        <v>6</v>
      </c>
      <c r="G17" s="29">
        <v>27</v>
      </c>
      <c r="H17" s="29">
        <v>13</v>
      </c>
      <c r="I17" s="29">
        <v>18</v>
      </c>
      <c r="J17" s="29">
        <v>15</v>
      </c>
      <c r="K17" s="29">
        <v>7</v>
      </c>
      <c r="L17" s="29">
        <v>16</v>
      </c>
      <c r="M17" s="29">
        <v>14</v>
      </c>
      <c r="N17" s="29">
        <v>13</v>
      </c>
      <c r="O17" s="29">
        <v>10</v>
      </c>
      <c r="P17" s="29">
        <v>16</v>
      </c>
      <c r="Q17" s="29">
        <v>9</v>
      </c>
      <c r="R17" s="30">
        <f t="shared" si="0"/>
        <v>223</v>
      </c>
      <c r="S17" s="47">
        <f t="shared" si="1"/>
        <v>0.024529754702452975</v>
      </c>
      <c r="T17" s="151"/>
      <c r="U17" s="164"/>
    </row>
    <row r="18" spans="1:21" ht="40.5" customHeight="1">
      <c r="A18" s="112">
        <v>16</v>
      </c>
      <c r="B18" s="46" t="s">
        <v>23</v>
      </c>
      <c r="C18" s="29">
        <v>3</v>
      </c>
      <c r="D18" s="29">
        <v>3</v>
      </c>
      <c r="E18" s="29">
        <v>2</v>
      </c>
      <c r="F18" s="29">
        <v>3</v>
      </c>
      <c r="G18" s="29">
        <v>4</v>
      </c>
      <c r="H18" s="29">
        <v>4</v>
      </c>
      <c r="I18" s="29">
        <v>2</v>
      </c>
      <c r="J18" s="29">
        <v>4</v>
      </c>
      <c r="K18" s="29">
        <v>4</v>
      </c>
      <c r="L18" s="29">
        <v>4</v>
      </c>
      <c r="M18" s="29">
        <v>3</v>
      </c>
      <c r="N18" s="29">
        <v>7</v>
      </c>
      <c r="O18" s="29">
        <v>3</v>
      </c>
      <c r="P18" s="29">
        <v>1</v>
      </c>
      <c r="Q18" s="29">
        <v>5</v>
      </c>
      <c r="R18" s="30">
        <f t="shared" si="0"/>
        <v>52</v>
      </c>
      <c r="S18" s="47">
        <f t="shared" si="1"/>
        <v>0.0057199428005719945</v>
      </c>
      <c r="T18" s="151"/>
      <c r="U18" s="164"/>
    </row>
    <row r="19" spans="1:21" ht="40.5" customHeight="1">
      <c r="A19" s="112">
        <v>17</v>
      </c>
      <c r="B19" s="46" t="s">
        <v>24</v>
      </c>
      <c r="C19" s="29">
        <v>79</v>
      </c>
      <c r="D19" s="29">
        <v>83</v>
      </c>
      <c r="E19" s="29">
        <v>85</v>
      </c>
      <c r="F19" s="29">
        <v>74</v>
      </c>
      <c r="G19" s="29">
        <v>82</v>
      </c>
      <c r="H19" s="29">
        <v>65</v>
      </c>
      <c r="I19" s="29">
        <v>70</v>
      </c>
      <c r="J19" s="29">
        <v>66</v>
      </c>
      <c r="K19" s="29">
        <v>89</v>
      </c>
      <c r="L19" s="29">
        <v>104</v>
      </c>
      <c r="M19" s="29">
        <v>82</v>
      </c>
      <c r="N19" s="29">
        <v>94</v>
      </c>
      <c r="O19" s="29">
        <v>47</v>
      </c>
      <c r="P19" s="29">
        <v>59</v>
      </c>
      <c r="Q19" s="29">
        <v>40</v>
      </c>
      <c r="R19" s="30">
        <f t="shared" si="0"/>
        <v>1119</v>
      </c>
      <c r="S19" s="47">
        <f t="shared" si="1"/>
        <v>0.12308876911230887</v>
      </c>
      <c r="T19" s="151"/>
      <c r="U19" s="164"/>
    </row>
    <row r="20" spans="1:21" ht="40.5" customHeight="1">
      <c r="A20" s="112">
        <v>18</v>
      </c>
      <c r="B20" s="46" t="s">
        <v>41</v>
      </c>
      <c r="C20" s="29">
        <v>24</v>
      </c>
      <c r="D20" s="29">
        <v>22</v>
      </c>
      <c r="E20" s="29">
        <v>22</v>
      </c>
      <c r="F20" s="29">
        <v>26</v>
      </c>
      <c r="G20" s="29">
        <v>21</v>
      </c>
      <c r="H20" s="29">
        <v>27</v>
      </c>
      <c r="I20" s="29">
        <v>50</v>
      </c>
      <c r="J20" s="29">
        <v>16</v>
      </c>
      <c r="K20" s="29">
        <v>26</v>
      </c>
      <c r="L20" s="29">
        <v>40</v>
      </c>
      <c r="M20" s="29">
        <v>42</v>
      </c>
      <c r="N20" s="29">
        <v>44</v>
      </c>
      <c r="O20" s="29">
        <v>24</v>
      </c>
      <c r="P20" s="29">
        <v>25</v>
      </c>
      <c r="Q20" s="29">
        <v>20</v>
      </c>
      <c r="R20" s="30">
        <f t="shared" si="0"/>
        <v>429</v>
      </c>
      <c r="S20" s="47">
        <f t="shared" si="1"/>
        <v>0.04718952810471895</v>
      </c>
      <c r="T20" s="151"/>
      <c r="U20" s="164"/>
    </row>
    <row r="21" spans="1:21" ht="40.5" customHeight="1" thickBot="1">
      <c r="A21" s="113">
        <v>19</v>
      </c>
      <c r="B21" s="114" t="s">
        <v>42</v>
      </c>
      <c r="C21" s="91">
        <v>268</v>
      </c>
      <c r="D21" s="91">
        <v>132</v>
      </c>
      <c r="E21" s="91">
        <v>246</v>
      </c>
      <c r="F21" s="91">
        <v>206</v>
      </c>
      <c r="G21" s="91">
        <v>231</v>
      </c>
      <c r="H21" s="91">
        <v>222</v>
      </c>
      <c r="I21" s="91">
        <v>181</v>
      </c>
      <c r="J21" s="91">
        <v>166</v>
      </c>
      <c r="K21" s="91">
        <v>238</v>
      </c>
      <c r="L21" s="91">
        <v>314</v>
      </c>
      <c r="M21" s="91">
        <v>298</v>
      </c>
      <c r="N21" s="91">
        <v>290</v>
      </c>
      <c r="O21" s="91">
        <v>199</v>
      </c>
      <c r="P21" s="91">
        <v>201</v>
      </c>
      <c r="Q21" s="91">
        <v>226</v>
      </c>
      <c r="R21" s="92">
        <f t="shared" si="0"/>
        <v>3418</v>
      </c>
      <c r="S21" s="115">
        <f>R21/$R$22</f>
        <v>0.3759762402375976</v>
      </c>
      <c r="T21" s="152"/>
      <c r="U21" s="165"/>
    </row>
    <row r="22" spans="1:21" ht="42.75" customHeight="1">
      <c r="A22" s="158"/>
      <c r="B22" s="106" t="s">
        <v>2</v>
      </c>
      <c r="C22" s="107">
        <f aca="true" t="shared" si="2" ref="C22:O22">SUM(C3:C21)</f>
        <v>724</v>
      </c>
      <c r="D22" s="107">
        <f t="shared" si="2"/>
        <v>518</v>
      </c>
      <c r="E22" s="107">
        <f t="shared" si="2"/>
        <v>756</v>
      </c>
      <c r="F22" s="107">
        <f t="shared" si="2"/>
        <v>563</v>
      </c>
      <c r="G22" s="107">
        <f t="shared" si="2"/>
        <v>653</v>
      </c>
      <c r="H22" s="107">
        <f t="shared" si="2"/>
        <v>602</v>
      </c>
      <c r="I22" s="107">
        <f t="shared" si="2"/>
        <v>574</v>
      </c>
      <c r="J22" s="107">
        <f t="shared" si="2"/>
        <v>521</v>
      </c>
      <c r="K22" s="107">
        <f t="shared" si="2"/>
        <v>670</v>
      </c>
      <c r="L22" s="107">
        <f t="shared" si="2"/>
        <v>747</v>
      </c>
      <c r="M22" s="107">
        <f t="shared" si="2"/>
        <v>685</v>
      </c>
      <c r="N22" s="107">
        <f t="shared" si="2"/>
        <v>685</v>
      </c>
      <c r="O22" s="107">
        <f t="shared" si="2"/>
        <v>456</v>
      </c>
      <c r="P22" s="107">
        <f>SUM(P3:P21)</f>
        <v>521</v>
      </c>
      <c r="Q22" s="107">
        <f>SUM(Q3:Q21)</f>
        <v>416</v>
      </c>
      <c r="R22" s="108">
        <f t="shared" si="0"/>
        <v>9091</v>
      </c>
      <c r="S22" s="116">
        <f>R22/R27</f>
        <v>0.9294550659441775</v>
      </c>
      <c r="T22" s="153"/>
      <c r="U22" s="26" t="s">
        <v>38</v>
      </c>
    </row>
    <row r="23" spans="1:21" ht="36.75" customHeight="1">
      <c r="A23" s="159"/>
      <c r="B23" s="10" t="s">
        <v>3</v>
      </c>
      <c r="C23" s="12">
        <v>12</v>
      </c>
      <c r="D23" s="12">
        <v>10</v>
      </c>
      <c r="E23" s="12">
        <v>8</v>
      </c>
      <c r="F23" s="12">
        <v>10</v>
      </c>
      <c r="G23" s="12">
        <v>8</v>
      </c>
      <c r="H23" s="12">
        <v>7</v>
      </c>
      <c r="I23" s="12">
        <v>13</v>
      </c>
      <c r="J23" s="12">
        <v>9</v>
      </c>
      <c r="K23" s="12">
        <v>7</v>
      </c>
      <c r="L23" s="12">
        <v>13</v>
      </c>
      <c r="M23" s="12">
        <v>7</v>
      </c>
      <c r="N23" s="12">
        <v>9</v>
      </c>
      <c r="O23" s="12">
        <v>4</v>
      </c>
      <c r="P23" s="12">
        <v>9</v>
      </c>
      <c r="Q23" s="12">
        <v>3</v>
      </c>
      <c r="R23" s="14">
        <f t="shared" si="0"/>
        <v>129</v>
      </c>
      <c r="S23" s="65"/>
      <c r="T23" s="65"/>
      <c r="U23" s="26"/>
    </row>
    <row r="24" spans="1:21" ht="36.75" customHeight="1">
      <c r="A24" s="159"/>
      <c r="B24" s="10" t="s">
        <v>36</v>
      </c>
      <c r="C24" s="12">
        <v>10</v>
      </c>
      <c r="D24" s="12">
        <v>25</v>
      </c>
      <c r="E24" s="12">
        <v>15</v>
      </c>
      <c r="F24" s="12">
        <v>7</v>
      </c>
      <c r="G24" s="12">
        <v>5</v>
      </c>
      <c r="H24" s="12">
        <v>11</v>
      </c>
      <c r="I24" s="12">
        <v>15</v>
      </c>
      <c r="J24" s="12">
        <v>7</v>
      </c>
      <c r="K24" s="12">
        <v>12</v>
      </c>
      <c r="L24" s="12">
        <v>20</v>
      </c>
      <c r="M24" s="12">
        <v>8</v>
      </c>
      <c r="N24" s="12">
        <v>5</v>
      </c>
      <c r="O24" s="12">
        <v>7</v>
      </c>
      <c r="P24" s="12">
        <v>8</v>
      </c>
      <c r="Q24" s="12">
        <v>6</v>
      </c>
      <c r="R24" s="14">
        <f t="shared" si="0"/>
        <v>161</v>
      </c>
      <c r="S24" s="65"/>
      <c r="T24" s="65"/>
      <c r="U24" s="26"/>
    </row>
    <row r="25" spans="1:21" ht="36.75" customHeight="1">
      <c r="A25" s="159"/>
      <c r="B25" s="10" t="s">
        <v>37</v>
      </c>
      <c r="C25" s="12">
        <v>39</v>
      </c>
      <c r="D25" s="12">
        <v>22</v>
      </c>
      <c r="E25" s="12">
        <v>49</v>
      </c>
      <c r="F25" s="12">
        <v>15</v>
      </c>
      <c r="G25" s="12">
        <v>38</v>
      </c>
      <c r="H25" s="12">
        <v>36</v>
      </c>
      <c r="I25" s="12">
        <v>21</v>
      </c>
      <c r="J25" s="12">
        <v>25</v>
      </c>
      <c r="K25" s="12">
        <v>34</v>
      </c>
      <c r="L25" s="12">
        <v>14</v>
      </c>
      <c r="M25" s="12">
        <v>21</v>
      </c>
      <c r="N25" s="12">
        <v>20</v>
      </c>
      <c r="O25" s="12">
        <v>22</v>
      </c>
      <c r="P25" s="12">
        <v>21</v>
      </c>
      <c r="Q25" s="12">
        <v>23</v>
      </c>
      <c r="R25" s="14">
        <f t="shared" si="0"/>
        <v>400</v>
      </c>
      <c r="S25" s="65"/>
      <c r="T25" s="65"/>
      <c r="U25" s="26"/>
    </row>
    <row r="26" spans="1:21" ht="36.75" customHeight="1">
      <c r="A26" s="159"/>
      <c r="B26" s="10" t="s">
        <v>39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4">
        <f t="shared" si="0"/>
        <v>0</v>
      </c>
      <c r="S26" s="65"/>
      <c r="T26" s="65"/>
      <c r="U26" s="26"/>
    </row>
    <row r="27" spans="1:21" ht="42.75" customHeight="1">
      <c r="A27" s="159"/>
      <c r="B27" s="9" t="s">
        <v>4</v>
      </c>
      <c r="C27" s="13">
        <f aca="true" t="shared" si="3" ref="C27:Q27">SUM(C22:C26)</f>
        <v>785</v>
      </c>
      <c r="D27" s="13">
        <f t="shared" si="3"/>
        <v>575</v>
      </c>
      <c r="E27" s="13">
        <f t="shared" si="3"/>
        <v>828</v>
      </c>
      <c r="F27" s="13">
        <f t="shared" si="3"/>
        <v>595</v>
      </c>
      <c r="G27" s="13">
        <f t="shared" si="3"/>
        <v>704</v>
      </c>
      <c r="H27" s="13">
        <f t="shared" si="3"/>
        <v>656</v>
      </c>
      <c r="I27" s="13">
        <f t="shared" si="3"/>
        <v>623</v>
      </c>
      <c r="J27" s="13">
        <f t="shared" si="3"/>
        <v>562</v>
      </c>
      <c r="K27" s="13">
        <f t="shared" si="3"/>
        <v>723</v>
      </c>
      <c r="L27" s="13">
        <f t="shared" si="3"/>
        <v>794</v>
      </c>
      <c r="M27" s="13">
        <f t="shared" si="3"/>
        <v>721</v>
      </c>
      <c r="N27" s="13">
        <f t="shared" si="3"/>
        <v>719</v>
      </c>
      <c r="O27" s="13">
        <f t="shared" si="3"/>
        <v>489</v>
      </c>
      <c r="P27" s="13">
        <f t="shared" si="3"/>
        <v>559</v>
      </c>
      <c r="Q27" s="13">
        <f t="shared" si="3"/>
        <v>448</v>
      </c>
      <c r="R27" s="14">
        <f t="shared" si="0"/>
        <v>9781</v>
      </c>
      <c r="S27" s="11">
        <f>R27/R28</f>
        <v>0.7443683409436834</v>
      </c>
      <c r="T27" s="66"/>
      <c r="U27" s="26"/>
    </row>
    <row r="28" spans="1:21" s="1" customFormat="1" ht="33.75" customHeight="1">
      <c r="A28" s="159"/>
      <c r="B28" s="9" t="s">
        <v>5</v>
      </c>
      <c r="C28" s="12">
        <v>1110</v>
      </c>
      <c r="D28" s="12">
        <v>998</v>
      </c>
      <c r="E28" s="12">
        <v>1011</v>
      </c>
      <c r="F28" s="12">
        <v>834</v>
      </c>
      <c r="G28" s="12">
        <v>878</v>
      </c>
      <c r="H28" s="12">
        <v>886</v>
      </c>
      <c r="I28" s="12">
        <v>903</v>
      </c>
      <c r="J28" s="12">
        <v>823</v>
      </c>
      <c r="K28" s="12">
        <v>946</v>
      </c>
      <c r="L28" s="12">
        <v>1023</v>
      </c>
      <c r="M28" s="12">
        <v>886</v>
      </c>
      <c r="N28" s="12">
        <v>902</v>
      </c>
      <c r="O28" s="12">
        <v>621</v>
      </c>
      <c r="P28" s="12">
        <v>732</v>
      </c>
      <c r="Q28" s="12">
        <v>587</v>
      </c>
      <c r="R28" s="14">
        <f t="shared" si="0"/>
        <v>13140</v>
      </c>
      <c r="S28" s="63"/>
      <c r="T28" s="63"/>
      <c r="U28" s="26"/>
    </row>
    <row r="29" spans="1:21" ht="37.5" customHeight="1">
      <c r="A29" s="159"/>
      <c r="B29" s="9" t="s">
        <v>6</v>
      </c>
      <c r="C29" s="11">
        <f aca="true" t="shared" si="4" ref="C29:Q29">C27/C28</f>
        <v>0.7072072072072072</v>
      </c>
      <c r="D29" s="11">
        <f t="shared" si="4"/>
        <v>0.5761523046092184</v>
      </c>
      <c r="E29" s="11">
        <f t="shared" si="4"/>
        <v>0.8189910979228486</v>
      </c>
      <c r="F29" s="11">
        <f t="shared" si="4"/>
        <v>0.7134292565947242</v>
      </c>
      <c r="G29" s="11">
        <f t="shared" si="4"/>
        <v>0.8018223234624146</v>
      </c>
      <c r="H29" s="11">
        <f t="shared" si="4"/>
        <v>0.7404063205417607</v>
      </c>
      <c r="I29" s="11">
        <f t="shared" si="4"/>
        <v>0.689922480620155</v>
      </c>
      <c r="J29" s="11">
        <f t="shared" si="4"/>
        <v>0.6828675577156743</v>
      </c>
      <c r="K29" s="11">
        <f t="shared" si="4"/>
        <v>0.7642706131078224</v>
      </c>
      <c r="L29" s="11">
        <f t="shared" si="4"/>
        <v>0.7761485826001955</v>
      </c>
      <c r="M29" s="11">
        <f t="shared" si="4"/>
        <v>0.8137697516930023</v>
      </c>
      <c r="N29" s="11">
        <f t="shared" si="4"/>
        <v>0.7971175166297118</v>
      </c>
      <c r="O29" s="11">
        <f t="shared" si="4"/>
        <v>0.7874396135265701</v>
      </c>
      <c r="P29" s="11">
        <f t="shared" si="4"/>
        <v>0.7636612021857924</v>
      </c>
      <c r="Q29" s="11">
        <f t="shared" si="4"/>
        <v>0.7632027257240205</v>
      </c>
      <c r="R29" s="66"/>
      <c r="S29" s="63"/>
      <c r="T29" s="63"/>
      <c r="U29" s="26"/>
    </row>
    <row r="30" spans="3:21" ht="18">
      <c r="C30" s="4">
        <f>SUM(C23:C27)</f>
        <v>846</v>
      </c>
      <c r="R30" s="67"/>
      <c r="S30" s="64"/>
      <c r="T30" s="64"/>
      <c r="U30" s="26"/>
    </row>
    <row r="31" spans="18:21" ht="18">
      <c r="R31" s="67"/>
      <c r="S31" s="64"/>
      <c r="T31" s="64"/>
      <c r="U31" s="26"/>
    </row>
    <row r="32" spans="19:21" ht="18">
      <c r="S32" s="7"/>
      <c r="T32" s="7"/>
      <c r="U32" s="26"/>
    </row>
    <row r="33" spans="1:28" ht="18">
      <c r="A33" s="169" t="s">
        <v>43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18"/>
      <c r="W33" s="118"/>
      <c r="X33" s="118"/>
      <c r="Y33" s="118"/>
      <c r="Z33" s="118"/>
      <c r="AA33" s="118"/>
      <c r="AB33" s="16"/>
    </row>
    <row r="34" spans="1:28" ht="54">
      <c r="A34" s="119"/>
      <c r="B34" s="9" t="s">
        <v>7</v>
      </c>
      <c r="C34" s="117">
        <v>1</v>
      </c>
      <c r="D34" s="117">
        <v>2</v>
      </c>
      <c r="E34" s="117">
        <v>3</v>
      </c>
      <c r="F34" s="117">
        <v>4</v>
      </c>
      <c r="G34" s="117">
        <v>5</v>
      </c>
      <c r="H34" s="117">
        <v>6</v>
      </c>
      <c r="I34" s="117">
        <v>7</v>
      </c>
      <c r="J34" s="117">
        <v>8</v>
      </c>
      <c r="K34" s="117">
        <v>9</v>
      </c>
      <c r="L34" s="117">
        <v>10</v>
      </c>
      <c r="M34" s="117">
        <v>11</v>
      </c>
      <c r="N34" s="117">
        <v>12</v>
      </c>
      <c r="O34" s="117">
        <v>13</v>
      </c>
      <c r="P34" s="117">
        <v>14</v>
      </c>
      <c r="Q34" s="117">
        <v>15</v>
      </c>
      <c r="R34" s="120" t="s">
        <v>0</v>
      </c>
      <c r="S34" s="121" t="s">
        <v>1</v>
      </c>
      <c r="T34" s="121" t="s">
        <v>44</v>
      </c>
      <c r="U34" s="122" t="s">
        <v>35</v>
      </c>
      <c r="V34" s="118"/>
      <c r="W34" s="118"/>
      <c r="X34" s="118"/>
      <c r="Y34" s="118"/>
      <c r="Z34" s="118"/>
      <c r="AA34" s="118"/>
      <c r="AB34" s="16"/>
    </row>
    <row r="35" spans="1:28" ht="18.75" thickBot="1">
      <c r="A35" s="123">
        <v>1</v>
      </c>
      <c r="B35" s="124" t="s">
        <v>27</v>
      </c>
      <c r="C35" s="122">
        <v>121</v>
      </c>
      <c r="D35" s="122">
        <v>79</v>
      </c>
      <c r="E35" s="122">
        <v>118</v>
      </c>
      <c r="F35" s="122">
        <v>81</v>
      </c>
      <c r="G35" s="122">
        <v>102</v>
      </c>
      <c r="H35" s="122">
        <v>93</v>
      </c>
      <c r="I35" s="122">
        <v>100</v>
      </c>
      <c r="J35" s="122">
        <v>116</v>
      </c>
      <c r="K35" s="122">
        <v>109</v>
      </c>
      <c r="L35" s="122">
        <v>125</v>
      </c>
      <c r="M35" s="122">
        <v>117</v>
      </c>
      <c r="N35" s="122">
        <v>102</v>
      </c>
      <c r="O35" s="122">
        <v>70</v>
      </c>
      <c r="P35" s="122">
        <v>77</v>
      </c>
      <c r="Q35" s="122">
        <v>50</v>
      </c>
      <c r="R35" s="125">
        <f>SUM(C35:Q35)</f>
        <v>1460</v>
      </c>
      <c r="S35" s="115">
        <f>R35/R42</f>
        <v>0.15382994415762302</v>
      </c>
      <c r="T35" s="155">
        <f>R35-R3</f>
        <v>36</v>
      </c>
      <c r="U35" s="124" t="s">
        <v>8</v>
      </c>
      <c r="V35" s="118"/>
      <c r="W35" s="118"/>
      <c r="X35" s="118"/>
      <c r="Y35" s="118"/>
      <c r="Z35" s="118"/>
      <c r="AA35" s="118"/>
      <c r="AB35" s="16"/>
    </row>
    <row r="36" spans="1:28" ht="18.75" thickBot="1">
      <c r="A36" s="126">
        <v>2</v>
      </c>
      <c r="B36" s="127" t="s">
        <v>28</v>
      </c>
      <c r="C36" s="122">
        <v>14</v>
      </c>
      <c r="D36" s="122">
        <v>5</v>
      </c>
      <c r="E36" s="122">
        <v>13</v>
      </c>
      <c r="F36" s="122">
        <v>7</v>
      </c>
      <c r="G36" s="122">
        <v>8</v>
      </c>
      <c r="H36" s="122">
        <v>19</v>
      </c>
      <c r="I36" s="122">
        <v>7</v>
      </c>
      <c r="J36" s="122">
        <v>11</v>
      </c>
      <c r="K36" s="122">
        <v>15</v>
      </c>
      <c r="L36" s="122">
        <v>9</v>
      </c>
      <c r="M36" s="122">
        <v>4</v>
      </c>
      <c r="N36" s="122">
        <v>5</v>
      </c>
      <c r="O36" s="122">
        <v>7</v>
      </c>
      <c r="P36" s="122">
        <v>1</v>
      </c>
      <c r="Q36" s="122">
        <v>4</v>
      </c>
      <c r="R36" s="128">
        <f aca="true" t="shared" si="5" ref="R36:R41">SUM(C36:Q36)</f>
        <v>129</v>
      </c>
      <c r="S36" s="115">
        <f>R36/R42</f>
        <v>0.013591823833105046</v>
      </c>
      <c r="T36" s="155">
        <f>R36-R4</f>
        <v>-5</v>
      </c>
      <c r="U36" s="127" t="s">
        <v>9</v>
      </c>
      <c r="V36" s="118"/>
      <c r="W36" s="118"/>
      <c r="X36" s="118"/>
      <c r="Y36" s="118"/>
      <c r="Z36" s="118"/>
      <c r="AA36" s="118"/>
      <c r="AB36" s="16"/>
    </row>
    <row r="37" spans="1:28" ht="72.75" thickBot="1">
      <c r="A37" s="129">
        <v>3</v>
      </c>
      <c r="B37" s="27" t="s">
        <v>29</v>
      </c>
      <c r="C37" s="122">
        <v>193</v>
      </c>
      <c r="D37" s="122">
        <v>173</v>
      </c>
      <c r="E37" s="122">
        <v>249</v>
      </c>
      <c r="F37" s="122">
        <v>139</v>
      </c>
      <c r="G37" s="122">
        <v>190</v>
      </c>
      <c r="H37" s="122">
        <v>163</v>
      </c>
      <c r="I37" s="122">
        <v>146</v>
      </c>
      <c r="J37" s="122">
        <v>128</v>
      </c>
      <c r="K37" s="122">
        <v>176</v>
      </c>
      <c r="L37" s="122">
        <v>114</v>
      </c>
      <c r="M37" s="122">
        <v>118</v>
      </c>
      <c r="N37" s="122">
        <v>124</v>
      </c>
      <c r="O37" s="122">
        <v>99</v>
      </c>
      <c r="P37" s="122">
        <v>141</v>
      </c>
      <c r="Q37" s="122">
        <v>72</v>
      </c>
      <c r="R37" s="130">
        <f t="shared" si="5"/>
        <v>2225</v>
      </c>
      <c r="S37" s="115">
        <f>R37/R42</f>
        <v>0.23443262037719945</v>
      </c>
      <c r="T37" s="155">
        <f>R37-R5-R6-R7-R8-R9-R10-R11</f>
        <v>266</v>
      </c>
      <c r="U37" s="27" t="s">
        <v>10</v>
      </c>
      <c r="V37" s="27" t="s">
        <v>11</v>
      </c>
      <c r="W37" s="27" t="s">
        <v>12</v>
      </c>
      <c r="X37" s="27" t="s">
        <v>13</v>
      </c>
      <c r="Y37" s="27" t="s">
        <v>14</v>
      </c>
      <c r="Z37" s="27" t="s">
        <v>15</v>
      </c>
      <c r="AA37" s="27" t="s">
        <v>16</v>
      </c>
      <c r="AB37" s="16"/>
    </row>
    <row r="38" spans="1:28" ht="18.75" thickBot="1">
      <c r="A38" s="131">
        <v>4</v>
      </c>
      <c r="B38" s="132" t="s">
        <v>40</v>
      </c>
      <c r="C38" s="122">
        <v>7</v>
      </c>
      <c r="D38" s="122">
        <v>2</v>
      </c>
      <c r="E38" s="122">
        <v>14</v>
      </c>
      <c r="F38" s="122">
        <v>7</v>
      </c>
      <c r="G38" s="122">
        <v>6</v>
      </c>
      <c r="H38" s="122">
        <v>13</v>
      </c>
      <c r="I38" s="122">
        <v>7</v>
      </c>
      <c r="J38" s="122">
        <v>6</v>
      </c>
      <c r="K38" s="122">
        <v>11</v>
      </c>
      <c r="L38" s="122">
        <v>18</v>
      </c>
      <c r="M38" s="122">
        <v>4</v>
      </c>
      <c r="N38" s="122">
        <v>7</v>
      </c>
      <c r="O38" s="122">
        <v>5</v>
      </c>
      <c r="P38" s="122">
        <v>3</v>
      </c>
      <c r="Q38" s="122">
        <v>5</v>
      </c>
      <c r="R38" s="133">
        <f t="shared" si="5"/>
        <v>115</v>
      </c>
      <c r="S38" s="115">
        <f>R38/R42</f>
        <v>0.012116742176799073</v>
      </c>
      <c r="T38" s="155">
        <f>R38-R12</f>
        <v>6</v>
      </c>
      <c r="U38" s="132" t="s">
        <v>17</v>
      </c>
      <c r="V38" s="118"/>
      <c r="W38" s="118"/>
      <c r="X38" s="118"/>
      <c r="Y38" s="118"/>
      <c r="Z38" s="118"/>
      <c r="AA38" s="118"/>
      <c r="AB38" s="16"/>
    </row>
    <row r="39" spans="1:28" ht="18.75" thickBot="1">
      <c r="A39" s="134">
        <v>5</v>
      </c>
      <c r="B39" s="135" t="s">
        <v>30</v>
      </c>
      <c r="C39" s="122">
        <v>7</v>
      </c>
      <c r="D39" s="122">
        <v>13</v>
      </c>
      <c r="E39" s="122">
        <v>17</v>
      </c>
      <c r="F39" s="122">
        <v>10</v>
      </c>
      <c r="G39" s="122">
        <v>5</v>
      </c>
      <c r="H39" s="122">
        <v>5</v>
      </c>
      <c r="I39" s="122">
        <v>1</v>
      </c>
      <c r="J39" s="122">
        <v>7</v>
      </c>
      <c r="K39" s="122">
        <v>6</v>
      </c>
      <c r="L39" s="122">
        <v>8</v>
      </c>
      <c r="M39" s="122">
        <v>6</v>
      </c>
      <c r="N39" s="122">
        <v>4</v>
      </c>
      <c r="O39" s="122">
        <v>4</v>
      </c>
      <c r="P39" s="122">
        <v>8</v>
      </c>
      <c r="Q39" s="122">
        <v>1</v>
      </c>
      <c r="R39" s="136">
        <f t="shared" si="5"/>
        <v>102</v>
      </c>
      <c r="S39" s="115">
        <f>R39/R42</f>
        <v>0.010747023495943525</v>
      </c>
      <c r="T39" s="155">
        <f>R39-R13</f>
        <v>3</v>
      </c>
      <c r="U39" s="135" t="s">
        <v>18</v>
      </c>
      <c r="V39" s="118"/>
      <c r="W39" s="118"/>
      <c r="X39" s="118"/>
      <c r="Y39" s="118"/>
      <c r="Z39" s="118"/>
      <c r="AA39" s="118"/>
      <c r="AB39" s="16"/>
    </row>
    <row r="40" spans="1:28" ht="36.75" thickBot="1">
      <c r="A40" s="137">
        <v>6</v>
      </c>
      <c r="B40" s="138" t="s">
        <v>31</v>
      </c>
      <c r="C40" s="122">
        <v>6</v>
      </c>
      <c r="D40" s="122">
        <v>2</v>
      </c>
      <c r="E40" s="122">
        <v>1</v>
      </c>
      <c r="F40" s="122">
        <v>7</v>
      </c>
      <c r="G40" s="122">
        <v>3</v>
      </c>
      <c r="H40" s="122">
        <v>4</v>
      </c>
      <c r="I40" s="122">
        <v>1</v>
      </c>
      <c r="J40" s="122">
        <v>2</v>
      </c>
      <c r="K40" s="122">
        <v>6</v>
      </c>
      <c r="L40" s="122">
        <v>4</v>
      </c>
      <c r="M40" s="122">
        <v>1</v>
      </c>
      <c r="N40" s="122">
        <v>3</v>
      </c>
      <c r="O40" s="122">
        <v>1</v>
      </c>
      <c r="P40" s="122">
        <v>3</v>
      </c>
      <c r="Q40" s="122">
        <v>1</v>
      </c>
      <c r="R40" s="139">
        <f t="shared" si="5"/>
        <v>45</v>
      </c>
      <c r="S40" s="115">
        <f>R40/R42</f>
        <v>0.004741333895269202</v>
      </c>
      <c r="T40" s="155">
        <f>R40-R14</f>
        <v>5</v>
      </c>
      <c r="U40" s="138" t="s">
        <v>19</v>
      </c>
      <c r="V40" s="118"/>
      <c r="W40" s="118"/>
      <c r="X40" s="118"/>
      <c r="Y40" s="118"/>
      <c r="Z40" s="118"/>
      <c r="AA40" s="118"/>
      <c r="AB40" s="16"/>
    </row>
    <row r="41" spans="1:28" ht="90.75" thickBot="1">
      <c r="A41" s="140">
        <v>7</v>
      </c>
      <c r="B41" s="46" t="s">
        <v>32</v>
      </c>
      <c r="C41" s="122">
        <v>415</v>
      </c>
      <c r="D41" s="122">
        <v>266</v>
      </c>
      <c r="E41" s="122">
        <v>393</v>
      </c>
      <c r="F41" s="122">
        <v>327</v>
      </c>
      <c r="G41" s="122">
        <v>377</v>
      </c>
      <c r="H41" s="122">
        <v>341</v>
      </c>
      <c r="I41" s="122">
        <v>333</v>
      </c>
      <c r="J41" s="122">
        <v>276</v>
      </c>
      <c r="K41" s="122">
        <v>381</v>
      </c>
      <c r="L41" s="122">
        <v>483</v>
      </c>
      <c r="M41" s="122">
        <v>456</v>
      </c>
      <c r="N41" s="122">
        <v>460</v>
      </c>
      <c r="O41" s="122">
        <v>292</v>
      </c>
      <c r="P41" s="122">
        <v>309</v>
      </c>
      <c r="Q41" s="122">
        <v>306</v>
      </c>
      <c r="R41" s="141">
        <f t="shared" si="5"/>
        <v>5415</v>
      </c>
      <c r="S41" s="115">
        <f>R41/R42</f>
        <v>0.5705405120640606</v>
      </c>
      <c r="T41" s="155">
        <f>R41-R15-R16-R17-R18-R19-R20-R21</f>
        <v>89</v>
      </c>
      <c r="U41" s="46" t="s">
        <v>20</v>
      </c>
      <c r="V41" s="46" t="s">
        <v>21</v>
      </c>
      <c r="W41" s="46" t="s">
        <v>22</v>
      </c>
      <c r="X41" s="46" t="s">
        <v>23</v>
      </c>
      <c r="Y41" s="46" t="s">
        <v>24</v>
      </c>
      <c r="Z41" s="46" t="s">
        <v>41</v>
      </c>
      <c r="AA41" s="46" t="s">
        <v>42</v>
      </c>
      <c r="AB41" s="16"/>
    </row>
    <row r="42" spans="1:28" ht="36.75" customHeight="1">
      <c r="A42" s="25"/>
      <c r="B42" s="21" t="s">
        <v>33</v>
      </c>
      <c r="C42" s="24">
        <f aca="true" t="shared" si="6" ref="C42:R42">SUM(C35:C41)</f>
        <v>763</v>
      </c>
      <c r="D42" s="24">
        <f t="shared" si="6"/>
        <v>540</v>
      </c>
      <c r="E42" s="24">
        <f t="shared" si="6"/>
        <v>805</v>
      </c>
      <c r="F42" s="24">
        <f t="shared" si="6"/>
        <v>578</v>
      </c>
      <c r="G42" s="24">
        <f t="shared" si="6"/>
        <v>691</v>
      </c>
      <c r="H42" s="24">
        <f t="shared" si="6"/>
        <v>638</v>
      </c>
      <c r="I42" s="24">
        <f t="shared" si="6"/>
        <v>595</v>
      </c>
      <c r="J42" s="24">
        <f t="shared" si="6"/>
        <v>546</v>
      </c>
      <c r="K42" s="24">
        <f t="shared" si="6"/>
        <v>704</v>
      </c>
      <c r="L42" s="24">
        <f>SUM(L35:L41)</f>
        <v>761</v>
      </c>
      <c r="M42" s="24">
        <f t="shared" si="6"/>
        <v>706</v>
      </c>
      <c r="N42" s="24">
        <f t="shared" si="6"/>
        <v>705</v>
      </c>
      <c r="O42" s="24">
        <f t="shared" si="6"/>
        <v>478</v>
      </c>
      <c r="P42" s="24">
        <f t="shared" si="6"/>
        <v>542</v>
      </c>
      <c r="Q42" s="24">
        <f t="shared" si="6"/>
        <v>439</v>
      </c>
      <c r="R42" s="24">
        <f t="shared" si="6"/>
        <v>9491</v>
      </c>
      <c r="S42" s="154"/>
      <c r="T42" s="156">
        <f>SUM(T35:T41)</f>
        <v>400</v>
      </c>
      <c r="U42" s="62"/>
      <c r="V42" s="62"/>
      <c r="W42" s="16"/>
      <c r="X42" s="16"/>
      <c r="Y42" s="16"/>
      <c r="Z42" s="16"/>
      <c r="AA42" s="16"/>
      <c r="AB42" s="16"/>
    </row>
    <row r="43" spans="19:21" ht="18">
      <c r="S43" s="64"/>
      <c r="U43" s="26"/>
    </row>
    <row r="44" ht="18">
      <c r="U44" s="26"/>
    </row>
    <row r="45" ht="18">
      <c r="U45" s="26"/>
    </row>
    <row r="46" ht="18">
      <c r="U46" s="26"/>
    </row>
    <row r="47" ht="18">
      <c r="U47" s="26"/>
    </row>
    <row r="48" ht="18">
      <c r="U48" s="26"/>
    </row>
    <row r="49" ht="18">
      <c r="U49" s="26"/>
    </row>
    <row r="50" ht="18">
      <c r="U50" s="26"/>
    </row>
    <row r="51" ht="18">
      <c r="U51" s="26"/>
    </row>
    <row r="52" ht="18">
      <c r="U52" s="26"/>
    </row>
    <row r="53" ht="18">
      <c r="U53" s="26"/>
    </row>
    <row r="54" ht="18">
      <c r="U54" s="26"/>
    </row>
    <row r="55" ht="18">
      <c r="U55" s="26"/>
    </row>
    <row r="56" ht="18">
      <c r="U56" s="26"/>
    </row>
    <row r="57" ht="18">
      <c r="U57" s="26"/>
    </row>
    <row r="58" ht="18">
      <c r="U58" s="26"/>
    </row>
    <row r="59" ht="18">
      <c r="U59" s="26"/>
    </row>
    <row r="60" ht="18">
      <c r="U60" s="26"/>
    </row>
    <row r="61" ht="18">
      <c r="U61" s="26"/>
    </row>
    <row r="62" ht="18">
      <c r="U62" s="26"/>
    </row>
    <row r="63" ht="18">
      <c r="U63" s="26"/>
    </row>
    <row r="64" ht="18">
      <c r="U64" s="26"/>
    </row>
    <row r="65" ht="18">
      <c r="U65" s="26"/>
    </row>
    <row r="66" ht="18">
      <c r="U66" s="26"/>
    </row>
    <row r="67" ht="18">
      <c r="U67" s="26"/>
    </row>
    <row r="68" ht="18">
      <c r="U68" s="26"/>
    </row>
    <row r="69" ht="18">
      <c r="U69" s="26"/>
    </row>
    <row r="70" ht="18">
      <c r="U70" s="26"/>
    </row>
    <row r="71" ht="18">
      <c r="U71" s="26"/>
    </row>
    <row r="72" ht="18">
      <c r="U72" s="26"/>
    </row>
    <row r="73" ht="18">
      <c r="U73" s="26"/>
    </row>
    <row r="74" ht="18">
      <c r="U74" s="26"/>
    </row>
    <row r="75" ht="18">
      <c r="U75" s="26"/>
    </row>
    <row r="76" ht="18">
      <c r="U76" s="26"/>
    </row>
    <row r="77" ht="18">
      <c r="U77" s="26"/>
    </row>
    <row r="78" ht="18">
      <c r="U78" s="26"/>
    </row>
    <row r="79" ht="18">
      <c r="U79" s="26"/>
    </row>
    <row r="80" ht="18">
      <c r="U80" s="26"/>
    </row>
    <row r="81" ht="18">
      <c r="U81" s="26"/>
    </row>
    <row r="82" ht="18">
      <c r="U82" s="26"/>
    </row>
    <row r="83" ht="18">
      <c r="U83" s="26"/>
    </row>
    <row r="84" ht="18">
      <c r="U84" s="26"/>
    </row>
    <row r="85" ht="18">
      <c r="U85" s="26"/>
    </row>
    <row r="86" ht="18">
      <c r="U86" s="26"/>
    </row>
    <row r="87" ht="18">
      <c r="U87" s="26"/>
    </row>
    <row r="88" ht="18">
      <c r="U88" s="26"/>
    </row>
    <row r="89" ht="18">
      <c r="U89" s="26"/>
    </row>
    <row r="90" ht="18">
      <c r="U90" s="26"/>
    </row>
    <row r="91" ht="18">
      <c r="U91" s="26"/>
    </row>
    <row r="92" ht="18">
      <c r="U92" s="26"/>
    </row>
    <row r="93" ht="18">
      <c r="U93" s="26"/>
    </row>
    <row r="94" ht="18">
      <c r="U94" s="26"/>
    </row>
    <row r="95" ht="18">
      <c r="U95" s="26"/>
    </row>
    <row r="96" ht="18">
      <c r="U96" s="26"/>
    </row>
    <row r="97" ht="18">
      <c r="U97" s="26"/>
    </row>
    <row r="98" ht="18">
      <c r="U98" s="26"/>
    </row>
    <row r="99" ht="18">
      <c r="U99" s="26"/>
    </row>
    <row r="100" ht="18">
      <c r="U100" s="26"/>
    </row>
    <row r="101" ht="18">
      <c r="U101" s="26"/>
    </row>
    <row r="102" ht="18">
      <c r="U102" s="26"/>
    </row>
    <row r="103" ht="18">
      <c r="U103" s="26"/>
    </row>
    <row r="104" ht="18">
      <c r="U104" s="26"/>
    </row>
    <row r="105" ht="18">
      <c r="U105" s="26"/>
    </row>
    <row r="106" ht="18">
      <c r="U106" s="26"/>
    </row>
    <row r="107" ht="18">
      <c r="U107" s="26"/>
    </row>
    <row r="108" ht="18">
      <c r="U108" s="26"/>
    </row>
    <row r="109" ht="18">
      <c r="U109" s="26"/>
    </row>
    <row r="110" ht="18">
      <c r="U110" s="26"/>
    </row>
    <row r="111" ht="18">
      <c r="U111" s="26"/>
    </row>
    <row r="112" ht="18">
      <c r="U112" s="26"/>
    </row>
    <row r="113" ht="18">
      <c r="U113" s="26"/>
    </row>
    <row r="114" ht="18">
      <c r="U114" s="26"/>
    </row>
    <row r="115" ht="18">
      <c r="U115" s="26"/>
    </row>
    <row r="116" ht="18">
      <c r="U116" s="26"/>
    </row>
    <row r="117" ht="18">
      <c r="U117" s="26"/>
    </row>
    <row r="118" ht="18">
      <c r="U118" s="26"/>
    </row>
    <row r="119" ht="18">
      <c r="U119" s="26"/>
    </row>
    <row r="120" ht="18">
      <c r="U120" s="26"/>
    </row>
    <row r="121" ht="18">
      <c r="U121" s="26"/>
    </row>
    <row r="122" ht="18">
      <c r="U122" s="26"/>
    </row>
    <row r="123" ht="18">
      <c r="U123" s="26"/>
    </row>
    <row r="124" ht="18">
      <c r="U124" s="26"/>
    </row>
    <row r="125" ht="18">
      <c r="U125" s="26"/>
    </row>
    <row r="126" ht="18">
      <c r="U126" s="26"/>
    </row>
    <row r="127" ht="18">
      <c r="U127" s="26"/>
    </row>
    <row r="128" ht="18">
      <c r="U128" s="26"/>
    </row>
    <row r="129" ht="18">
      <c r="U129" s="26"/>
    </row>
    <row r="130" ht="18">
      <c r="U130" s="26"/>
    </row>
    <row r="131" ht="18">
      <c r="U131" s="26"/>
    </row>
    <row r="132" ht="18">
      <c r="U132" s="26"/>
    </row>
    <row r="133" ht="18">
      <c r="U133" s="26"/>
    </row>
    <row r="134" ht="18">
      <c r="U134" s="26"/>
    </row>
    <row r="135" ht="18">
      <c r="U135" s="26"/>
    </row>
    <row r="136" ht="18">
      <c r="U136" s="26"/>
    </row>
    <row r="137" ht="18">
      <c r="U137" s="26"/>
    </row>
    <row r="138" ht="18">
      <c r="U138" s="26"/>
    </row>
    <row r="139" ht="18">
      <c r="U139" s="26"/>
    </row>
  </sheetData>
  <sheetProtection/>
  <mergeCells count="5">
    <mergeCell ref="A22:A29"/>
    <mergeCell ref="U5:U11"/>
    <mergeCell ref="U15:U21"/>
    <mergeCell ref="A1:U1"/>
    <mergeCell ref="A33:U33"/>
  </mergeCells>
  <printOptions/>
  <pageMargins left="0.25" right="0.25" top="0.75" bottom="0.75" header="0.3" footer="0.3"/>
  <pageSetup fitToWidth="0" fitToHeight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AA10"/>
    </sheetView>
  </sheetViews>
  <sheetFormatPr defaultColWidth="8.28125" defaultRowHeight="27.75" customHeight="1"/>
  <cols>
    <col min="1" max="1" width="8.28125" style="16" customWidth="1"/>
    <col min="2" max="2" width="31.140625" style="16" customWidth="1"/>
    <col min="3" max="18" width="8.28125" style="16" customWidth="1"/>
    <col min="19" max="19" width="10.7109375" style="16" customWidth="1"/>
    <col min="20" max="20" width="26.57421875" style="16" bestFit="1" customWidth="1"/>
    <col min="21" max="21" width="12.28125" style="16" customWidth="1"/>
    <col min="22" max="22" width="13.28125" style="16" customWidth="1"/>
    <col min="23" max="24" width="17.28125" style="16" customWidth="1"/>
    <col min="25" max="25" width="17.8515625" style="16" bestFit="1" customWidth="1"/>
    <col min="26" max="26" width="15.7109375" style="16" customWidth="1"/>
    <col min="27" max="16384" width="8.28125" style="16" customWidth="1"/>
  </cols>
  <sheetData>
    <row r="1" spans="1:20" ht="27.75" customHeight="1">
      <c r="A1" s="170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27.75" customHeight="1">
      <c r="A2" s="17"/>
      <c r="B2" s="18" t="s">
        <v>7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  <c r="Q2" s="15">
        <v>15</v>
      </c>
      <c r="R2" s="19" t="s">
        <v>0</v>
      </c>
      <c r="S2" s="20" t="s">
        <v>1</v>
      </c>
      <c r="T2" s="22" t="s">
        <v>35</v>
      </c>
    </row>
    <row r="3" spans="1:26" ht="27.75" customHeight="1">
      <c r="A3" s="39">
        <v>1</v>
      </c>
      <c r="B3" s="31" t="s">
        <v>27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32">
        <f>SUM(C3:Q3)</f>
        <v>0</v>
      </c>
      <c r="S3" s="23" t="e">
        <f aca="true" t="shared" si="0" ref="S3:S10">R3/$R$10</f>
        <v>#DIV/0!</v>
      </c>
      <c r="T3" s="54" t="s">
        <v>8</v>
      </c>
      <c r="U3" s="55"/>
      <c r="V3" s="55"/>
      <c r="W3" s="55"/>
      <c r="X3" s="55"/>
      <c r="Y3" s="55"/>
      <c r="Z3" s="55"/>
    </row>
    <row r="4" spans="1:26" ht="27.75" customHeight="1">
      <c r="A4" s="42">
        <v>2</v>
      </c>
      <c r="B4" s="33" t="s">
        <v>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4">
        <f aca="true" t="shared" si="1" ref="R4:R9">SUM(C4:Q4)</f>
        <v>0</v>
      </c>
      <c r="S4" s="23" t="e">
        <f t="shared" si="0"/>
        <v>#DIV/0!</v>
      </c>
      <c r="T4" s="56" t="s">
        <v>9</v>
      </c>
      <c r="U4" s="55"/>
      <c r="V4" s="55"/>
      <c r="W4" s="55"/>
      <c r="X4" s="55"/>
      <c r="Y4" s="55"/>
      <c r="Z4" s="55"/>
    </row>
    <row r="5" spans="1:26" ht="42.75" customHeight="1">
      <c r="A5" s="43">
        <v>3</v>
      </c>
      <c r="B5" s="35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36">
        <f t="shared" si="1"/>
        <v>0</v>
      </c>
      <c r="S5" s="23" t="e">
        <f t="shared" si="0"/>
        <v>#DIV/0!</v>
      </c>
      <c r="T5" s="57" t="s">
        <v>10</v>
      </c>
      <c r="U5" s="57" t="s">
        <v>11</v>
      </c>
      <c r="V5" s="57" t="s">
        <v>12</v>
      </c>
      <c r="W5" s="57" t="s">
        <v>13</v>
      </c>
      <c r="X5" s="57" t="s">
        <v>14</v>
      </c>
      <c r="Y5" s="57" t="s">
        <v>15</v>
      </c>
      <c r="Z5" s="57" t="s">
        <v>16</v>
      </c>
    </row>
    <row r="6" spans="1:26" ht="27.75" customHeight="1">
      <c r="A6" s="45">
        <v>4</v>
      </c>
      <c r="B6" s="37" t="s">
        <v>40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38">
        <f t="shared" si="1"/>
        <v>0</v>
      </c>
      <c r="S6" s="23" t="e">
        <f t="shared" si="0"/>
        <v>#DIV/0!</v>
      </c>
      <c r="T6" s="58" t="s">
        <v>17</v>
      </c>
      <c r="U6" s="55"/>
      <c r="V6" s="55"/>
      <c r="W6" s="55"/>
      <c r="X6" s="55"/>
      <c r="Y6" s="55"/>
      <c r="Z6" s="55"/>
    </row>
    <row r="7" spans="1:26" ht="27.75" customHeight="1">
      <c r="A7" s="44">
        <v>5</v>
      </c>
      <c r="B7" s="52" t="s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53">
        <f t="shared" si="1"/>
        <v>0</v>
      </c>
      <c r="S7" s="23" t="e">
        <f t="shared" si="0"/>
        <v>#DIV/0!</v>
      </c>
      <c r="T7" s="59" t="s">
        <v>18</v>
      </c>
      <c r="U7" s="55"/>
      <c r="V7" s="55"/>
      <c r="W7" s="55"/>
      <c r="X7" s="55"/>
      <c r="Y7" s="55"/>
      <c r="Z7" s="55"/>
    </row>
    <row r="8" spans="1:26" ht="27.75" customHeight="1">
      <c r="A8" s="40">
        <v>6</v>
      </c>
      <c r="B8" s="50" t="s">
        <v>31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51">
        <f t="shared" si="1"/>
        <v>0</v>
      </c>
      <c r="S8" s="23" t="e">
        <f t="shared" si="0"/>
        <v>#DIV/0!</v>
      </c>
      <c r="T8" s="60" t="s">
        <v>19</v>
      </c>
      <c r="U8" s="55"/>
      <c r="V8" s="55"/>
      <c r="W8" s="55"/>
      <c r="X8" s="55"/>
      <c r="Y8" s="55"/>
      <c r="Z8" s="55"/>
    </row>
    <row r="9" spans="1:26" ht="90.75" customHeight="1">
      <c r="A9" s="41">
        <v>7</v>
      </c>
      <c r="B9" s="48" t="s">
        <v>32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49">
        <f t="shared" si="1"/>
        <v>0</v>
      </c>
      <c r="S9" s="23" t="e">
        <f t="shared" si="0"/>
        <v>#DIV/0!</v>
      </c>
      <c r="T9" s="61" t="s">
        <v>20</v>
      </c>
      <c r="U9" s="61" t="s">
        <v>21</v>
      </c>
      <c r="V9" s="61" t="s">
        <v>22</v>
      </c>
      <c r="W9" s="61" t="s">
        <v>23</v>
      </c>
      <c r="X9" s="61" t="s">
        <v>24</v>
      </c>
      <c r="Y9" s="61" t="s">
        <v>41</v>
      </c>
      <c r="Z9" s="61" t="s">
        <v>42</v>
      </c>
    </row>
    <row r="10" spans="1:21" ht="33" customHeight="1">
      <c r="A10" s="25"/>
      <c r="B10" s="21" t="s">
        <v>33</v>
      </c>
      <c r="C10" s="24">
        <f aca="true" t="shared" si="2" ref="C10:R10">SUM(C3:C9)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2"/>
        <v>0</v>
      </c>
      <c r="P10" s="24">
        <f t="shared" si="2"/>
        <v>0</v>
      </c>
      <c r="Q10" s="24">
        <f t="shared" si="2"/>
        <v>0</v>
      </c>
      <c r="R10" s="24">
        <f t="shared" si="2"/>
        <v>0</v>
      </c>
      <c r="S10" s="23" t="e">
        <f t="shared" si="0"/>
        <v>#DIV/0!</v>
      </c>
      <c r="T10" s="62"/>
      <c r="U10" s="62"/>
    </row>
    <row r="11" spans="20:21" ht="27.75" customHeight="1">
      <c r="T11" s="62"/>
      <c r="U11" s="62"/>
    </row>
    <row r="12" ht="27.75" customHeight="1">
      <c r="U12" s="6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Anagrafe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Ferrari</dc:creator>
  <cp:keywords/>
  <dc:description/>
  <cp:lastModifiedBy>Roberta Spadavecchia</cp:lastModifiedBy>
  <cp:lastPrinted>2018-03-05T20:33:26Z</cp:lastPrinted>
  <dcterms:created xsi:type="dcterms:W3CDTF">2008-04-14T14:46:51Z</dcterms:created>
  <dcterms:modified xsi:type="dcterms:W3CDTF">2018-03-05T20:33:47Z</dcterms:modified>
  <cp:category/>
  <cp:version/>
  <cp:contentType/>
  <cp:contentStatus/>
</cp:coreProperties>
</file>